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758" activeTab="1"/>
  </bookViews>
  <sheets>
    <sheet name="REKAPITULACIJA" sheetId="1" r:id="rId1"/>
    <sheet name="Prezračevanje " sheetId="2" r:id="rId2"/>
  </sheets>
  <definedNames>
    <definedName name="_xlnm.Print_Area" localSheetId="1">'Prezračevanje '!$A$1:$F$96</definedName>
    <definedName name="_xlnm.Print_Area" localSheetId="0">'REKAPITULACIJA'!$A$1:$D$14</definedName>
    <definedName name="_xlnm.Print_Titles" localSheetId="1">'Prezračevanje '!$3:$4</definedName>
  </definedNames>
  <calcPr fullCalcOnLoad="1"/>
</workbook>
</file>

<file path=xl/sharedStrings.xml><?xml version="1.0" encoding="utf-8"?>
<sst xmlns="http://schemas.openxmlformats.org/spreadsheetml/2006/main" count="88" uniqueCount="66">
  <si>
    <t>SKUPAJ PREZRAČEVANJE:</t>
  </si>
  <si>
    <t>1.</t>
  </si>
  <si>
    <t>m</t>
  </si>
  <si>
    <t>kg</t>
  </si>
  <si>
    <t>kom</t>
  </si>
  <si>
    <t>Komplet z obešalnim, pritrdilnim in tesnilnim materialom, električno povezavo, povezavo krmilnih elementov, kabli, priključitvijo na električno omrežje ter zagonom s strani pooblaščenega serviserja.</t>
  </si>
  <si>
    <t>Ustreza proizvod DEC, tip Sonodec 250</t>
  </si>
  <si>
    <t>priključki:</t>
  </si>
  <si>
    <t>m2</t>
  </si>
  <si>
    <t>Navodila za obratovanje in vzdrževanje</t>
  </si>
  <si>
    <t>Z.</t>
  </si>
  <si>
    <t>VRSTA DELA</t>
  </si>
  <si>
    <t>KOS</t>
  </si>
  <si>
    <t>ENOTA</t>
  </si>
  <si>
    <t>CENA/ENOTO</t>
  </si>
  <si>
    <t>CENA</t>
  </si>
  <si>
    <t xml:space="preserve"> ŠT.</t>
  </si>
  <si>
    <t>EUR/ENOTO</t>
  </si>
  <si>
    <t>EUR</t>
  </si>
  <si>
    <t>Izgled odsesovalnega elementa potrebno uskladiti z investitorjem</t>
  </si>
  <si>
    <t>Izgled vpihovalnega elementa potrebno uskladiti z investitorjem</t>
  </si>
  <si>
    <t>kpl</t>
  </si>
  <si>
    <t>1×Ø 160</t>
  </si>
  <si>
    <t xml:space="preserve">DLV Ø 125 montaža v spuščeni strop, priključek Ø 75, Helios ali enakovredni
</t>
  </si>
  <si>
    <t>%</t>
  </si>
  <si>
    <t>cev PVC 32</t>
  </si>
  <si>
    <t>Ø 75</t>
  </si>
  <si>
    <t xml:space="preserve">                    R E K A P I T U L A C I J A</t>
  </si>
  <si>
    <t xml:space="preserve">    </t>
  </si>
  <si>
    <t>S K U P A J :</t>
  </si>
  <si>
    <t xml:space="preserve"> </t>
  </si>
  <si>
    <t>Prezračevanje 2. NADSTROPJE - II. faza</t>
  </si>
  <si>
    <t>Izdelava prebojev:</t>
  </si>
  <si>
    <t xml:space="preserve">* preboj na fasadi fi280 mm - potrebno </t>
  </si>
  <si>
    <t xml:space="preserve">   upoštevati  uporabo dvižne košare - višina cca 9 m</t>
  </si>
  <si>
    <t>kos</t>
  </si>
  <si>
    <t>* preboj fi80 mm skozi betonski nosilec pod stropom</t>
  </si>
  <si>
    <t xml:space="preserve">   etaže za potrebe razvoda prezračevanja</t>
  </si>
  <si>
    <t>Izdelava načrta PID</t>
  </si>
  <si>
    <t>400x400 mm za cev premera 315 mm</t>
  </si>
  <si>
    <t xml:space="preserve">Ø250 (dovod) </t>
  </si>
  <si>
    <t>Ø250 (odvod)</t>
  </si>
  <si>
    <t>14×Ø 75</t>
  </si>
  <si>
    <t xml:space="preserve">Nastavitev prezračevanja, meritve in izdelava </t>
  </si>
  <si>
    <t>zapisnika</t>
  </si>
  <si>
    <t>cevi Ø 315, dolžina 500 mm</t>
  </si>
  <si>
    <t>koleno fi315/90°</t>
  </si>
  <si>
    <t>Obrazec št: 2d</t>
  </si>
  <si>
    <t>Ponudbeni predračun sklop 4: Izvedba strojnih inštalacij - prezračevanje</t>
  </si>
  <si>
    <r>
      <rPr>
        <b/>
        <sz val="10"/>
        <rFont val="Arial"/>
        <family val="2"/>
      </rPr>
      <t>Dovodno odvodna rekuperativna naprava</t>
    </r>
    <r>
      <rPr>
        <sz val="10"/>
        <rFont val="Arial"/>
        <family val="2"/>
      </rPr>
      <t xml:space="preserve"> - KOMFOVENT tip Verso CF1300 F z entalpijskim prenosnikom toplote (z vzdrževanjem vlažnosti zraka v prstoru 40-60%) kompaktne izvedbe z izkoristkom vračanja toplote do 85% 
 Naprava je sestavljena iz:
• dovodni ventilator
• odvodni ventilator                                                           • rekuperativna enota z by-passom
• filter na odvodu
• filter na dovodu                                                            • električni predgrelnik, 4,5 kW
• cevni priključki za kanale
• krmilna avtomatika
• tedenski programator z nastavitvijo sobne temp.
• daljinski upravljalnik
U =3 x 400 V/50 Hz
Qdov = 1300 m3/h; dp=100 Pa
Qodv = 1300 m3/h; dp= 100 Pa;</t>
    </r>
  </si>
  <si>
    <r>
      <t xml:space="preserve">Fleksibilni zvočno izolacijski zračni kanali </t>
    </r>
    <r>
      <rPr>
        <sz val="10"/>
        <rFont val="Arial"/>
        <family val="2"/>
      </rPr>
      <t>za dušenje zvoka min. 25 dB/m, izdelani iz narebričene Al cevi in tkanine, skupaj s tesnilnim in pritrdilnim materialom (objemke).</t>
    </r>
  </si>
  <si>
    <r>
      <rPr>
        <b/>
        <sz val="10"/>
        <rFont val="Arial"/>
        <family val="2"/>
      </rPr>
      <t xml:space="preserve">Razdelilnik za dovod </t>
    </r>
    <r>
      <rPr>
        <sz val="10"/>
        <rFont val="Arial"/>
        <family val="2"/>
      </rPr>
      <t xml:space="preserve">- plenum za prezračevalne kanale izdelan iz PVC, kompletno s fazonskimi kosi, ojačitvami, prirobnicami, tesnilnim in spojnim materialom. </t>
    </r>
  </si>
  <si>
    <r>
      <rPr>
        <b/>
        <sz val="10"/>
        <rFont val="Arial"/>
        <family val="2"/>
      </rPr>
      <t xml:space="preserve">Razdelilnik za odvod </t>
    </r>
    <r>
      <rPr>
        <sz val="10"/>
        <rFont val="Arial"/>
        <family val="2"/>
      </rPr>
      <t xml:space="preserve">- plenum za prezračevalne kanale izdelan iz PVC, kompletno s fazonskimi kosi, ojačitvami, prirobnicami, tesnilnim in spojnim materialom. </t>
    </r>
  </si>
  <si>
    <r>
      <rPr>
        <b/>
        <sz val="10"/>
        <rFont val="Arial"/>
        <family val="2"/>
      </rPr>
      <t xml:space="preserve">Sistem gibljivih cevi </t>
    </r>
    <r>
      <rPr>
        <sz val="10"/>
        <rFont val="Arial"/>
        <family val="2"/>
      </rPr>
      <t>za polaganje v spuščeni strop, vključno s spoji, tesnilni in pritrdilni material</t>
    </r>
  </si>
  <si>
    <r>
      <rPr>
        <b/>
        <sz val="10"/>
        <rFont val="Arial"/>
        <family val="2"/>
      </rPr>
      <t>Vrtinčni vpihovalni element izdelan iz pocinkane</t>
    </r>
    <r>
      <rPr>
        <sz val="10"/>
        <rFont val="Arial"/>
        <family val="2"/>
      </rPr>
      <t xml:space="preserve"> pločevine deb. min. 2 mm</t>
    </r>
  </si>
  <si>
    <r>
      <rPr>
        <b/>
        <sz val="10"/>
        <rFont val="Arial"/>
        <family val="2"/>
      </rPr>
      <t>Vrtinčni odsesovalni element izdelan iz pocinkane</t>
    </r>
    <r>
      <rPr>
        <sz val="10"/>
        <rFont val="Arial"/>
        <family val="2"/>
      </rPr>
      <t xml:space="preserve"> pločevine deb. min. 2 mm</t>
    </r>
  </si>
  <si>
    <r>
      <t xml:space="preserve">Razcepni kos vpihovalni element </t>
    </r>
    <r>
      <rPr>
        <sz val="10"/>
        <rFont val="Arial"/>
        <family val="2"/>
      </rPr>
      <t>za cev 
Ø 75 na 2x Ø 75</t>
    </r>
  </si>
  <si>
    <r>
      <t xml:space="preserve">Razcepni kos odsesovalni element </t>
    </r>
    <r>
      <rPr>
        <sz val="10"/>
        <rFont val="Arial"/>
        <family val="2"/>
      </rPr>
      <t>za cev 
Ø 75 na 2x Ø 75</t>
    </r>
  </si>
  <si>
    <r>
      <rPr>
        <b/>
        <sz val="10"/>
        <rFont val="Arial"/>
        <family val="2"/>
      </rPr>
      <t>Okrogla fasadna zaščitna rešetka</t>
    </r>
    <r>
      <rPr>
        <sz val="10"/>
        <rFont val="Arial"/>
        <family val="2"/>
      </rPr>
      <t>, barvana v barvi po izbiri investitorja vključno s pritrdilnim in tesnilnim materialom</t>
    </r>
  </si>
  <si>
    <r>
      <rPr>
        <b/>
        <sz val="10"/>
        <rFont val="Arial"/>
        <family val="2"/>
      </rPr>
      <t xml:space="preserve">Dobava in montaža kanalov za dovod/odvod do/iz rekuperatorja </t>
    </r>
    <r>
      <rPr>
        <sz val="10"/>
        <rFont val="Arial"/>
        <family val="2"/>
      </rPr>
      <t>izdelanih iz posebne izolativne mase, polipropilen, nepropustna za vlago, z enostavnim načinom sestavljanja, majhna teža in dobra toplotna izolativnost, proizvajalca Zehnder (ali enakovredni) tip ConfoPipe</t>
    </r>
  </si>
  <si>
    <r>
      <t xml:space="preserve">Obešalni in pritrdilni material </t>
    </r>
    <r>
      <rPr>
        <sz val="10"/>
        <rFont val="Arial"/>
        <family val="2"/>
      </rPr>
      <t>za kanale iz zgornje postavke komplet z antivibracijskimi (gumijastimi podložkami) npr. proizvod Walraven, serija BIS.</t>
    </r>
  </si>
  <si>
    <r>
      <rPr>
        <b/>
        <sz val="10"/>
        <rFont val="Arial"/>
        <family val="2"/>
      </rPr>
      <t>Izdelava odvoda kondenza iz PVC fleksibilne cev</t>
    </r>
    <r>
      <rPr>
        <sz val="10"/>
        <rFont val="Arial"/>
        <family val="2"/>
      </rPr>
      <t>i in priklop na vertikalni žleb na fasadi</t>
    </r>
  </si>
  <si>
    <r>
      <rPr>
        <b/>
        <sz val="10"/>
        <rFont val="Arial"/>
        <family val="2"/>
      </rPr>
      <t xml:space="preserve">Izdelava mavčno kartonske </t>
    </r>
    <r>
      <rPr>
        <sz val="10"/>
        <rFont val="Arial"/>
        <family val="2"/>
      </rPr>
      <t>obloge dovodno odvodne rekuperativne enote, z vseh vidnih strani do stropa, v oblogo se izvede dostop za servisiranje-servisna odprtina, v skladu z navodili proizvajalca izbrane opreme.</t>
    </r>
  </si>
  <si>
    <r>
      <rPr>
        <b/>
        <sz val="10"/>
        <rFont val="Arial"/>
        <family val="2"/>
      </rPr>
      <t xml:space="preserve">Izdelava spuščenega stropa </t>
    </r>
    <r>
      <rPr>
        <sz val="10"/>
        <rFont val="Arial"/>
        <family val="2"/>
      </rPr>
      <t>tip armstrong ali ustezni, za prekritje zračnih kanalov in opreme predvidene za montažo v spuščeni strop.</t>
    </r>
  </si>
  <si>
    <r>
      <t>Razne napisne tablice</t>
    </r>
    <r>
      <rPr>
        <sz val="10"/>
        <rFont val="Arial"/>
        <family val="2"/>
      </rPr>
      <t xml:space="preserve"> za označevanje naprav in cevovodov.</t>
    </r>
  </si>
  <si>
    <r>
      <t xml:space="preserve">Nepredvidena dela </t>
    </r>
    <r>
      <rPr>
        <sz val="10"/>
        <rFont val="Arial"/>
        <family val="2"/>
      </rPr>
      <t>ocena 10% vseh ponujenih del</t>
    </r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</si>
</sst>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SIT&quot;"/>
    <numFmt numFmtId="185" formatCode="#,##0.000"/>
    <numFmt numFmtId="186" formatCode="#,##0.0000"/>
    <numFmt numFmtId="187" formatCode="#,##0.0"/>
    <numFmt numFmtId="188" formatCode="0.0"/>
    <numFmt numFmtId="189" formatCode="#,##0\ [$€-1];[Red]\-#,##0\ [$€-1]"/>
    <numFmt numFmtId="190" formatCode="_-* #,##0.00\ [$€-1]_-;\-* #,##0.00\ [$€-1]_-;_-* &quot;-&quot;??\ [$€-1]_-;_-@_-"/>
    <numFmt numFmtId="191" formatCode="_-* #,##0.00\ [$SIT-424]_-;\-* #,##0.00\ [$SIT-424]_-;_-* &quot;-&quot;??\ [$SIT-424]_-;_-@_-"/>
    <numFmt numFmtId="192" formatCode="_-* #,##0.000\ [$€-1]_-;\-* #,##0.000\ [$€-1]_-;_-* &quot;-&quot;??\ [$€-1]_-;_-@_-"/>
    <numFmt numFmtId="193" formatCode="_-* #,##0.0000\ [$€-1]_-;\-* #,##0.0000\ [$€-1]_-;_-* &quot;-&quot;??\ [$€-1]_-;_-@_-"/>
    <numFmt numFmtId="194" formatCode="0.000"/>
    <numFmt numFmtId="195" formatCode="0.0000"/>
    <numFmt numFmtId="196" formatCode="_-* #,##0.000\ _S_I_T_-;\-* #,##0.000\ _S_I_T_-;_-* &quot;-&quot;??\ _S_I_T_-;_-@_-"/>
    <numFmt numFmtId="197" formatCode="_-* #,##0.0000\ _S_I_T_-;\-* #,##0.0000\ _S_I_T_-;_-* &quot;-&quot;??\ _S_I_T_-;_-@_-"/>
    <numFmt numFmtId="198" formatCode="_-* #,##0.00000\ _S_I_T_-;\-* #,##0.00000\ _S_I_T_-;_-* &quot;-&quot;??\ _S_I_T_-;_-@_-"/>
    <numFmt numFmtId="199" formatCode="_-* #,##0.0\ _S_I_T_-;\-* #,##0.0\ _S_I_T_-;_-* &quot;-&quot;??\ _S_I_T_-;_-@_-"/>
    <numFmt numFmtId="200" formatCode="#,##0.00\ _€"/>
    <numFmt numFmtId="201" formatCode="#,##0.00\ &quot;€&quot;"/>
    <numFmt numFmtId="202" formatCode="#,##0.00\ [$€-1]"/>
    <numFmt numFmtId="203" formatCode="0;[Red]0"/>
    <numFmt numFmtId="204" formatCode="#,##0.0;[Red]#,##0.0"/>
    <numFmt numFmtId="205" formatCode="#,##0.00;[Red]#,##0.00"/>
    <numFmt numFmtId="206" formatCode="#,##0.000\ &quot;SIT&quot;"/>
    <numFmt numFmtId="207" formatCode="#,##0.0\ &quot;SIT&quot;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urier New CE"/>
      <family val="3"/>
    </font>
    <font>
      <sz val="10"/>
      <name val="Arial CE"/>
      <family val="0"/>
    </font>
    <font>
      <sz val="11"/>
      <name val="Franklin Gothic Book"/>
      <family val="2"/>
    </font>
    <font>
      <b/>
      <sz val="11"/>
      <name val="Franklin Gothic Book"/>
      <family val="2"/>
    </font>
    <font>
      <sz val="10"/>
      <name val="Franklin Gothic Book"/>
      <family val="2"/>
    </font>
    <font>
      <b/>
      <sz val="16"/>
      <name val="Franklin Gothic Book"/>
      <family val="2"/>
    </font>
    <font>
      <sz val="14"/>
      <name val="Franklin Gothic Book"/>
      <family val="2"/>
    </font>
    <font>
      <b/>
      <sz val="14"/>
      <name val="Franklin Gothic Book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Franklin Gothic Book"/>
      <family val="2"/>
    </font>
    <font>
      <b/>
      <sz val="12"/>
      <color indexed="56"/>
      <name val="Franklin Gothic Book"/>
      <family val="2"/>
    </font>
    <font>
      <b/>
      <sz val="12"/>
      <color indexed="10"/>
      <name val="Franklin Gothic Book"/>
      <family val="2"/>
    </font>
    <font>
      <sz val="14"/>
      <color indexed="56"/>
      <name val="Franklin Gothic Book"/>
      <family val="2"/>
    </font>
    <font>
      <sz val="14"/>
      <color indexed="10"/>
      <name val="Franklin Gothic Book"/>
      <family val="2"/>
    </font>
    <font>
      <b/>
      <sz val="14"/>
      <color indexed="56"/>
      <name val="Franklin Gothic Book"/>
      <family val="2"/>
    </font>
    <font>
      <b/>
      <sz val="14"/>
      <color indexed="10"/>
      <name val="Franklin Gothic Book"/>
      <family val="2"/>
    </font>
    <font>
      <sz val="10"/>
      <color indexed="10"/>
      <name val="Franklin Gothic Book"/>
      <family val="2"/>
    </font>
    <font>
      <b/>
      <u val="single"/>
      <sz val="10"/>
      <color indexed="10"/>
      <name val="Franklin Gothic Book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Franklin Gothic Book"/>
      <family val="2"/>
    </font>
    <font>
      <b/>
      <sz val="12"/>
      <color theme="3"/>
      <name val="Franklin Gothic Book"/>
      <family val="2"/>
    </font>
    <font>
      <b/>
      <sz val="12"/>
      <color rgb="FFFF0000"/>
      <name val="Franklin Gothic Book"/>
      <family val="2"/>
    </font>
    <font>
      <sz val="14"/>
      <color theme="3"/>
      <name val="Franklin Gothic Book"/>
      <family val="2"/>
    </font>
    <font>
      <sz val="14"/>
      <color rgb="FFFF0000"/>
      <name val="Franklin Gothic Book"/>
      <family val="2"/>
    </font>
    <font>
      <b/>
      <sz val="14"/>
      <color theme="3"/>
      <name val="Franklin Gothic Book"/>
      <family val="2"/>
    </font>
    <font>
      <b/>
      <sz val="14"/>
      <color rgb="FFFF0000"/>
      <name val="Franklin Gothic Book"/>
      <family val="2"/>
    </font>
    <font>
      <sz val="10"/>
      <color rgb="FFFF0000"/>
      <name val="Franklin Gothic Book"/>
      <family val="2"/>
    </font>
    <font>
      <b/>
      <u val="single"/>
      <sz val="10"/>
      <color rgb="FFFF0000"/>
      <name val="Franklin Gothic Book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44" fillId="2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21" borderId="8" applyNumberFormat="0" applyAlignment="0" applyProtection="0"/>
    <xf numFmtId="0" fontId="5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5" fillId="0" borderId="0" xfId="42" applyFont="1" applyAlignment="1">
      <alignment wrapText="1"/>
      <protection/>
    </xf>
    <xf numFmtId="0" fontId="5" fillId="0" borderId="0" xfId="42" applyFont="1" applyAlignment="1">
      <alignment vertical="top" wrapText="1"/>
      <protection/>
    </xf>
    <xf numFmtId="0" fontId="5" fillId="0" borderId="0" xfId="42" applyFont="1">
      <alignment/>
      <protection/>
    </xf>
    <xf numFmtId="0" fontId="5" fillId="0" borderId="0" xfId="42" applyFont="1" applyAlignment="1">
      <alignment vertical="center"/>
      <protection/>
    </xf>
    <xf numFmtId="0" fontId="7" fillId="0" borderId="0" xfId="0" applyFont="1" applyAlignment="1">
      <alignment vertical="top"/>
    </xf>
    <xf numFmtId="0" fontId="5" fillId="0" borderId="0" xfId="42" applyFont="1" applyAlignment="1">
      <alignment horizontal="center"/>
      <protection/>
    </xf>
    <xf numFmtId="0" fontId="6" fillId="0" borderId="0" xfId="42" applyFont="1" applyAlignment="1">
      <alignment wrapText="1"/>
      <protection/>
    </xf>
    <xf numFmtId="0" fontId="5" fillId="0" borderId="0" xfId="42" applyFont="1" applyAlignment="1">
      <alignment vertical="center" wrapText="1"/>
      <protection/>
    </xf>
    <xf numFmtId="0" fontId="5" fillId="0" borderId="0" xfId="42" applyFont="1" applyFill="1" applyAlignment="1">
      <alignment wrapText="1"/>
      <protection/>
    </xf>
    <xf numFmtId="0" fontId="5" fillId="0" borderId="0" xfId="42" applyFont="1" applyAlignment="1">
      <alignment horizontal="center" wrapText="1"/>
      <protection/>
    </xf>
    <xf numFmtId="4" fontId="5" fillId="0" borderId="0" xfId="42" applyNumberFormat="1" applyFont="1" applyAlignment="1">
      <alignment horizontal="center"/>
      <protection/>
    </xf>
    <xf numFmtId="0" fontId="5" fillId="0" borderId="0" xfId="42" applyNumberFormat="1" applyFont="1" applyAlignment="1">
      <alignment horizontal="center"/>
      <protection/>
    </xf>
    <xf numFmtId="0" fontId="5" fillId="0" borderId="0" xfId="42" applyFont="1" applyFill="1" applyAlignment="1">
      <alignment horizontal="center" wrapText="1"/>
      <protection/>
    </xf>
    <xf numFmtId="4" fontId="5" fillId="0" borderId="0" xfId="42" applyNumberFormat="1" applyFont="1" applyAlignment="1">
      <alignment horizontal="center" wrapText="1"/>
      <protection/>
    </xf>
    <xf numFmtId="4" fontId="5" fillId="0" borderId="0" xfId="42" applyNumberFormat="1" applyFont="1" applyFill="1" applyAlignment="1">
      <alignment horizontal="center" wrapText="1"/>
      <protection/>
    </xf>
    <xf numFmtId="0" fontId="8" fillId="0" borderId="0" xfId="46" applyFont="1">
      <alignment/>
      <protection/>
    </xf>
    <xf numFmtId="0" fontId="8" fillId="0" borderId="0" xfId="46" applyFont="1" applyAlignment="1">
      <alignment horizontal="right"/>
      <protection/>
    </xf>
    <xf numFmtId="0" fontId="8" fillId="0" borderId="0" xfId="46" applyFont="1" applyAlignment="1">
      <alignment horizontal="center"/>
      <protection/>
    </xf>
    <xf numFmtId="0" fontId="58" fillId="0" borderId="0" xfId="46" applyFont="1" applyAlignment="1">
      <alignment horizontal="center"/>
      <protection/>
    </xf>
    <xf numFmtId="0" fontId="58" fillId="0" borderId="0" xfId="46" applyFont="1" applyBorder="1" applyAlignment="1">
      <alignment horizontal="center"/>
      <protection/>
    </xf>
    <xf numFmtId="4" fontId="59" fillId="0" borderId="0" xfId="0" applyNumberFormat="1" applyFont="1" applyFill="1" applyBorder="1" applyAlignment="1">
      <alignment horizontal="center"/>
    </xf>
    <xf numFmtId="4" fontId="60" fillId="0" borderId="0" xfId="0" applyNumberFormat="1" applyFont="1" applyFill="1" applyBorder="1" applyAlignment="1">
      <alignment horizontal="center"/>
    </xf>
    <xf numFmtId="0" fontId="9" fillId="0" borderId="0" xfId="46" applyFont="1">
      <alignment/>
      <protection/>
    </xf>
    <xf numFmtId="0" fontId="9" fillId="0" borderId="0" xfId="46" applyFont="1" applyAlignment="1">
      <alignment horizontal="right" vertical="top"/>
      <protection/>
    </xf>
    <xf numFmtId="0" fontId="9" fillId="0" borderId="0" xfId="46" applyFont="1" applyAlignment="1">
      <alignment vertical="top" wrapText="1"/>
      <protection/>
    </xf>
    <xf numFmtId="4" fontId="9" fillId="0" borderId="0" xfId="46" applyNumberFormat="1" applyFont="1" applyAlignment="1">
      <alignment horizontal="right"/>
      <protection/>
    </xf>
    <xf numFmtId="0" fontId="61" fillId="0" borderId="0" xfId="46" applyFont="1" applyAlignment="1">
      <alignment horizontal="center"/>
      <protection/>
    </xf>
    <xf numFmtId="0" fontId="62" fillId="0" borderId="0" xfId="46" applyFont="1" applyBorder="1" applyAlignment="1">
      <alignment horizontal="center"/>
      <protection/>
    </xf>
    <xf numFmtId="0" fontId="10" fillId="0" borderId="0" xfId="46" applyFont="1">
      <alignment/>
      <protection/>
    </xf>
    <xf numFmtId="0" fontId="10" fillId="0" borderId="10" xfId="46" applyFont="1" applyBorder="1" applyAlignment="1">
      <alignment horizontal="left"/>
      <protection/>
    </xf>
    <xf numFmtId="4" fontId="10" fillId="0" borderId="10" xfId="46" applyNumberFormat="1" applyFont="1" applyBorder="1" applyAlignment="1">
      <alignment horizontal="right"/>
      <protection/>
    </xf>
    <xf numFmtId="4" fontId="63" fillId="0" borderId="0" xfId="46" applyNumberFormat="1" applyFont="1" applyAlignment="1">
      <alignment horizontal="center"/>
      <protection/>
    </xf>
    <xf numFmtId="4" fontId="64" fillId="0" borderId="0" xfId="46" applyNumberFormat="1" applyFont="1" applyAlignment="1">
      <alignment horizontal="center"/>
      <protection/>
    </xf>
    <xf numFmtId="0" fontId="7" fillId="0" borderId="0" xfId="46" applyFont="1">
      <alignment/>
      <protection/>
    </xf>
    <xf numFmtId="0" fontId="7" fillId="0" borderId="0" xfId="46" applyFont="1" applyAlignment="1">
      <alignment horizontal="right"/>
      <protection/>
    </xf>
    <xf numFmtId="0" fontId="7" fillId="0" borderId="0" xfId="46" applyFont="1" applyAlignment="1">
      <alignment horizontal="center"/>
      <protection/>
    </xf>
    <xf numFmtId="0" fontId="65" fillId="0" borderId="0" xfId="46" applyFont="1" applyAlignment="1">
      <alignment horizontal="center"/>
      <protection/>
    </xf>
    <xf numFmtId="0" fontId="65" fillId="0" borderId="0" xfId="46" applyFont="1" applyAlignment="1">
      <alignment horizontal="right"/>
      <protection/>
    </xf>
    <xf numFmtId="0" fontId="66" fillId="0" borderId="0" xfId="46" applyFont="1">
      <alignment/>
      <protection/>
    </xf>
    <xf numFmtId="0" fontId="7" fillId="0" borderId="0" xfId="46" applyFont="1" applyAlignment="1">
      <alignment vertical="center"/>
      <protection/>
    </xf>
    <xf numFmtId="0" fontId="65" fillId="0" borderId="0" xfId="46" applyFont="1" applyAlignment="1">
      <alignment horizontal="right" vertical="center"/>
      <protection/>
    </xf>
    <xf numFmtId="0" fontId="65" fillId="0" borderId="0" xfId="46" applyFont="1" applyAlignment="1">
      <alignment vertical="center"/>
      <protection/>
    </xf>
    <xf numFmtId="0" fontId="7" fillId="0" borderId="0" xfId="46" applyFont="1" applyAlignment="1">
      <alignment horizontal="right" vertical="center"/>
      <protection/>
    </xf>
    <xf numFmtId="0" fontId="7" fillId="0" borderId="0" xfId="46" applyFont="1" applyAlignment="1">
      <alignment horizontal="center" vertical="center"/>
      <protection/>
    </xf>
    <xf numFmtId="0" fontId="67" fillId="33" borderId="11" xfId="0" applyFont="1" applyFill="1" applyBorder="1" applyAlignment="1">
      <alignment horizontal="justify" vertical="center" wrapText="1"/>
    </xf>
    <xf numFmtId="0" fontId="68" fillId="0" borderId="0" xfId="0" applyFont="1" applyAlignment="1">
      <alignment horizontal="center" wrapText="1"/>
    </xf>
    <xf numFmtId="4" fontId="68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11" fillId="0" borderId="12" xfId="0" applyFont="1" applyBorder="1" applyAlignment="1">
      <alignment vertical="top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0" fontId="0" fillId="0" borderId="0" xfId="47" applyFont="1" applyAlignment="1">
      <alignment horizontal="center" vertical="top"/>
      <protection/>
    </xf>
    <xf numFmtId="0" fontId="0" fillId="0" borderId="0" xfId="0" applyFont="1" applyAlignment="1">
      <alignment vertical="top"/>
    </xf>
    <xf numFmtId="0" fontId="11" fillId="0" borderId="0" xfId="47" applyFont="1" applyAlignment="1">
      <alignment vertical="top"/>
      <protection/>
    </xf>
    <xf numFmtId="4" fontId="0" fillId="0" borderId="0" xfId="42" applyNumberFormat="1" applyFont="1" applyAlignment="1">
      <alignment horizontal="center"/>
      <protection/>
    </xf>
    <xf numFmtId="0" fontId="0" fillId="0" borderId="0" xfId="42" applyFont="1" applyAlignment="1">
      <alignment horizontal="center"/>
      <protection/>
    </xf>
    <xf numFmtId="0" fontId="11" fillId="0" borderId="0" xfId="42" applyFont="1" applyFill="1" applyAlignment="1">
      <alignment vertical="top" wrapText="1"/>
      <protection/>
    </xf>
    <xf numFmtId="0" fontId="0" fillId="0" borderId="0" xfId="42" applyFont="1" applyAlignment="1">
      <alignment vertical="top" wrapText="1"/>
      <protection/>
    </xf>
    <xf numFmtId="0" fontId="0" fillId="0" borderId="0" xfId="42" applyNumberFormat="1" applyFont="1" applyAlignment="1">
      <alignment horizontal="center"/>
      <protection/>
    </xf>
    <xf numFmtId="0" fontId="0" fillId="0" borderId="0" xfId="42" applyFont="1" applyFill="1" applyAlignment="1">
      <alignment vertical="top" wrapText="1"/>
      <protection/>
    </xf>
    <xf numFmtId="0" fontId="0" fillId="0" borderId="0" xfId="42" applyFont="1" applyFill="1" applyAlignment="1">
      <alignment horizontal="center" wrapText="1"/>
      <protection/>
    </xf>
    <xf numFmtId="4" fontId="0" fillId="0" borderId="0" xfId="42" applyNumberFormat="1" applyFont="1" applyFill="1" applyAlignment="1">
      <alignment horizontal="center" wrapText="1"/>
      <protection/>
    </xf>
    <xf numFmtId="4" fontId="11" fillId="0" borderId="0" xfId="42" applyNumberFormat="1" applyFont="1" applyFill="1" applyAlignment="1">
      <alignment horizontal="center"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42" applyNumberFormat="1" applyFont="1" applyFill="1" applyAlignment="1">
      <alignment horizontal="center" wrapText="1"/>
      <protection/>
    </xf>
    <xf numFmtId="0" fontId="0" fillId="0" borderId="0" xfId="42" applyFont="1" applyFill="1" applyAlignment="1">
      <alignment vertical="top"/>
      <protection/>
    </xf>
    <xf numFmtId="4" fontId="0" fillId="0" borderId="0" xfId="42" applyNumberFormat="1" applyFont="1" applyFill="1" applyAlignment="1">
      <alignment horizontal="center"/>
      <protection/>
    </xf>
    <xf numFmtId="0" fontId="0" fillId="0" borderId="0" xfId="42" applyFont="1" applyFill="1" applyAlignment="1">
      <alignment horizontal="center"/>
      <protection/>
    </xf>
    <xf numFmtId="4" fontId="5" fillId="0" borderId="0" xfId="42" applyNumberFormat="1" applyFont="1" applyFill="1" applyAlignment="1">
      <alignment horizontal="center"/>
      <protection/>
    </xf>
    <xf numFmtId="0" fontId="5" fillId="0" borderId="0" xfId="42" applyFont="1" applyFill="1" applyAlignment="1">
      <alignment horizontal="center"/>
      <protection/>
    </xf>
    <xf numFmtId="0" fontId="0" fillId="0" borderId="0" xfId="42" applyFont="1" applyFill="1" applyBorder="1" applyAlignment="1">
      <alignment horizontal="left" vertical="top" wrapText="1"/>
      <protection/>
    </xf>
    <xf numFmtId="0" fontId="11" fillId="0" borderId="0" xfId="42" applyFont="1" applyFill="1" applyBorder="1" applyAlignment="1">
      <alignment horizontal="center" wrapText="1"/>
      <protection/>
    </xf>
    <xf numFmtId="3" fontId="0" fillId="0" borderId="0" xfId="42" applyNumberFormat="1" applyFont="1" applyFill="1" applyAlignment="1">
      <alignment horizontal="center"/>
      <protection/>
    </xf>
    <xf numFmtId="0" fontId="0" fillId="0" borderId="0" xfId="47" applyFont="1" applyFill="1" applyAlignment="1">
      <alignment horizontal="center" vertical="top"/>
      <protection/>
    </xf>
    <xf numFmtId="3" fontId="0" fillId="0" borderId="0" xfId="42" applyNumberFormat="1" applyFont="1" applyFill="1" applyAlignment="1">
      <alignment horizontal="center" wrapText="1"/>
      <protection/>
    </xf>
    <xf numFmtId="0" fontId="0" fillId="0" borderId="0" xfId="42" applyNumberFormat="1" applyFont="1" applyFill="1" applyAlignment="1">
      <alignment horizontal="center"/>
      <protection/>
    </xf>
    <xf numFmtId="0" fontId="0" fillId="0" borderId="0" xfId="0" applyFont="1" applyFill="1" applyAlignment="1">
      <alignment vertical="top"/>
    </xf>
    <xf numFmtId="0" fontId="0" fillId="0" borderId="0" xfId="42" applyFont="1" applyFill="1" applyAlignment="1">
      <alignment horizontal="left" vertical="top" wrapText="1"/>
      <protection/>
    </xf>
    <xf numFmtId="0" fontId="11" fillId="0" borderId="0" xfId="42" applyFont="1" applyFill="1" applyAlignment="1">
      <alignment horizontal="center" wrapText="1"/>
      <protection/>
    </xf>
    <xf numFmtId="0" fontId="0" fillId="0" borderId="0" xfId="0" applyFont="1" applyFill="1" applyAlignment="1">
      <alignment horizontal="center" vertical="top"/>
    </xf>
    <xf numFmtId="4" fontId="6" fillId="0" borderId="0" xfId="42" applyNumberFormat="1" applyFont="1" applyFill="1" applyAlignment="1">
      <alignment horizontal="center" wrapText="1"/>
      <protection/>
    </xf>
    <xf numFmtId="0" fontId="6" fillId="0" borderId="0" xfId="42" applyFont="1" applyFill="1" applyAlignment="1">
      <alignment horizontal="center" wrapText="1"/>
      <protection/>
    </xf>
    <xf numFmtId="0" fontId="11" fillId="0" borderId="0" xfId="42" applyFont="1" applyFill="1" applyAlignment="1">
      <alignment wrapText="1"/>
      <protection/>
    </xf>
    <xf numFmtId="0" fontId="11" fillId="0" borderId="0" xfId="42" applyFont="1" applyFill="1" applyAlignment="1">
      <alignment horizontal="right" vertical="top" wrapText="1"/>
      <protection/>
    </xf>
    <xf numFmtId="0" fontId="11" fillId="0" borderId="0" xfId="0" applyFont="1" applyFill="1" applyAlignment="1" applyProtection="1">
      <alignment vertical="top" wrapText="1"/>
      <protection/>
    </xf>
    <xf numFmtId="0" fontId="0" fillId="0" borderId="0" xfId="42" applyFont="1" applyFill="1" applyBorder="1" applyAlignment="1">
      <alignment vertical="top" wrapText="1"/>
      <protection/>
    </xf>
    <xf numFmtId="0" fontId="0" fillId="0" borderId="0" xfId="42" applyFont="1" applyFill="1" applyBorder="1" applyAlignment="1">
      <alignment horizontal="center"/>
      <protection/>
    </xf>
    <xf numFmtId="0" fontId="0" fillId="0" borderId="0" xfId="42" applyNumberFormat="1" applyFont="1" applyFill="1" applyBorder="1" applyAlignment="1">
      <alignment horizontal="center"/>
      <protection/>
    </xf>
    <xf numFmtId="0" fontId="11" fillId="0" borderId="10" xfId="47" applyFont="1" applyFill="1" applyBorder="1" applyAlignment="1">
      <alignment horizontal="center" vertical="top"/>
      <protection/>
    </xf>
    <xf numFmtId="0" fontId="11" fillId="0" borderId="10" xfId="42" applyFont="1" applyFill="1" applyBorder="1" applyAlignment="1">
      <alignment horizontal="left" vertical="top" wrapText="1"/>
      <protection/>
    </xf>
    <xf numFmtId="0" fontId="11" fillId="0" borderId="10" xfId="42" applyFont="1" applyFill="1" applyBorder="1" applyAlignment="1">
      <alignment horizontal="center" wrapText="1"/>
      <protection/>
    </xf>
    <xf numFmtId="3" fontId="11" fillId="0" borderId="10" xfId="42" applyNumberFormat="1" applyFont="1" applyFill="1" applyBorder="1" applyAlignment="1">
      <alignment horizontal="center" wrapText="1"/>
      <protection/>
    </xf>
    <xf numFmtId="4" fontId="11" fillId="0" borderId="10" xfId="42" applyNumberFormat="1" applyFont="1" applyFill="1" applyBorder="1" applyAlignment="1">
      <alignment horizontal="center"/>
      <protection/>
    </xf>
  </cellXfs>
  <cellStyles count="6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xcel Built-in Normal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avadno 2" xfId="42"/>
    <cellStyle name="Navadno 2 2" xfId="43"/>
    <cellStyle name="Navadno 3" xfId="44"/>
    <cellStyle name="Navadno 4" xfId="45"/>
    <cellStyle name="Navadno 5" xfId="46"/>
    <cellStyle name="Navadno_POPISI11" xfId="47"/>
    <cellStyle name="Nevtralno" xfId="48"/>
    <cellStyle name="Followed Hyperlink" xfId="49"/>
    <cellStyle name="Percent" xfId="50"/>
    <cellStyle name="Odstotek 2" xfId="51"/>
    <cellStyle name="Odstotek 3" xfId="52"/>
    <cellStyle name="Opomba" xfId="53"/>
    <cellStyle name="Opozorilo" xfId="54"/>
    <cellStyle name="Pojasnjevalno besedilo" xfId="55"/>
    <cellStyle name="Poudarek1" xfId="56"/>
    <cellStyle name="Poudarek2" xfId="57"/>
    <cellStyle name="Poudarek3" xfId="58"/>
    <cellStyle name="Poudarek4" xfId="59"/>
    <cellStyle name="Poudarek5" xfId="60"/>
    <cellStyle name="Poudarek6" xfId="61"/>
    <cellStyle name="Povezana celica" xfId="62"/>
    <cellStyle name="Preveri celico" xfId="63"/>
    <cellStyle name="Računanje" xfId="64"/>
    <cellStyle name="Slabo" xfId="65"/>
    <cellStyle name="Currency" xfId="66"/>
    <cellStyle name="Currency [0]" xfId="67"/>
    <cellStyle name="Comma" xfId="68"/>
    <cellStyle name="Comma [0]" xfId="69"/>
    <cellStyle name="Vejica 2" xfId="70"/>
    <cellStyle name="Vejica 2 2" xfId="71"/>
    <cellStyle name="Vejica 3" xfId="72"/>
    <cellStyle name="Vejica 4" xfId="73"/>
    <cellStyle name="Vejica 5" xfId="74"/>
    <cellStyle name="Vnos" xfId="75"/>
    <cellStyle name="Vsota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19050</xdr:rowOff>
    </xdr:from>
    <xdr:to>
      <xdr:col>5</xdr:col>
      <xdr:colOff>638175</xdr:colOff>
      <xdr:row>94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4822150"/>
          <a:ext cx="64960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Ponudnik mora v ceni na enoto upoštevati vse zahteve navedene v tem razpisu, oz. se bo smatralo, da je v podanih cenah na enoto vse te zahteve ponudnik upošteval. Ponudbeni predračun mora biti izpolnjen s cenami na enoto, upoštevajoč zahtevani standard storitve, specifičnost razpisa in normative izvajanja tovrstnih del.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Podpisnik v imenu udeleženca: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V/na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dne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Ime in priimek: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Podpis in žig: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21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10.57421875" style="34" customWidth="1"/>
    <col min="2" max="2" width="3.421875" style="35" bestFit="1" customWidth="1"/>
    <col min="3" max="3" width="56.8515625" style="34" customWidth="1"/>
    <col min="4" max="4" width="17.7109375" style="35" customWidth="1"/>
    <col min="5" max="5" width="13.421875" style="36" bestFit="1" customWidth="1"/>
    <col min="6" max="6" width="16.421875" style="36" bestFit="1" customWidth="1"/>
    <col min="7" max="16384" width="9.140625" style="34" customWidth="1"/>
  </cols>
  <sheetData>
    <row r="7" spans="1:256" ht="20.25">
      <c r="A7" s="16"/>
      <c r="B7" s="17"/>
      <c r="C7" s="18" t="s">
        <v>27</v>
      </c>
      <c r="D7" s="17"/>
      <c r="E7" s="18"/>
      <c r="F7" s="19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20.25">
      <c r="A8" s="16"/>
      <c r="B8" s="17"/>
      <c r="C8" s="18"/>
      <c r="D8" s="17"/>
      <c r="E8" s="18"/>
      <c r="F8" s="19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ht="20.25">
      <c r="A9" s="16"/>
      <c r="B9" s="17"/>
      <c r="C9" s="18"/>
      <c r="D9" s="17" t="s">
        <v>28</v>
      </c>
      <c r="E9" s="18"/>
      <c r="F9" s="20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20.25">
      <c r="A10" s="16"/>
      <c r="B10" s="17"/>
      <c r="C10" s="18"/>
      <c r="D10" s="17"/>
      <c r="E10" s="21"/>
      <c r="F10" s="22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18">
      <c r="A11" s="23"/>
      <c r="B11" s="24" t="s">
        <v>1</v>
      </c>
      <c r="C11" s="25" t="s">
        <v>31</v>
      </c>
      <c r="D11" s="26">
        <f>'Prezračevanje '!F80</f>
        <v>0</v>
      </c>
      <c r="E11" s="27"/>
      <c r="F11" s="28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18.75" thickBot="1">
      <c r="A12" s="29"/>
      <c r="B12" s="30" t="s">
        <v>29</v>
      </c>
      <c r="C12" s="30"/>
      <c r="D12" s="31">
        <f>SUM(D11)</f>
        <v>0</v>
      </c>
      <c r="E12" s="32"/>
      <c r="F12" s="33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ht="12.75">
      <c r="F13" s="37"/>
    </row>
    <row r="14" spans="2:3" ht="12.75">
      <c r="B14" s="38"/>
      <c r="C14" s="39"/>
    </row>
    <row r="15" spans="2:3" ht="12.75">
      <c r="B15" s="38"/>
      <c r="C15" s="39"/>
    </row>
    <row r="16" spans="1:256" ht="12.75">
      <c r="A16" s="40"/>
      <c r="B16" s="41"/>
      <c r="C16" s="42"/>
      <c r="D16" s="43"/>
      <c r="E16" s="44"/>
      <c r="F16" s="44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ht="12.75">
      <c r="A17" s="40"/>
      <c r="B17" s="41"/>
      <c r="C17" s="42"/>
      <c r="D17" s="43"/>
      <c r="E17" s="44"/>
      <c r="F17" s="44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6" ht="12.75">
      <c r="A18" s="40"/>
      <c r="B18" s="41"/>
      <c r="C18" s="42"/>
      <c r="D18" s="43"/>
      <c r="E18" s="44"/>
      <c r="F18" s="44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1:256" ht="12.75">
      <c r="A19" s="40"/>
      <c r="B19" s="41"/>
      <c r="C19" s="42"/>
      <c r="D19" s="43"/>
      <c r="E19" s="44"/>
      <c r="F19" s="44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ht="12.75">
      <c r="A20" s="40"/>
      <c r="B20" s="43"/>
      <c r="C20" s="40"/>
      <c r="D20" s="43"/>
      <c r="E20" s="44"/>
      <c r="F20" s="44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pans="1:256" ht="12.75">
      <c r="A21" s="40"/>
      <c r="B21" s="43"/>
      <c r="C21" s="40"/>
      <c r="D21" s="43"/>
      <c r="E21" s="44"/>
      <c r="F21" s="44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</row>
  </sheetData>
  <sheetProtection/>
  <printOptions/>
  <pageMargins left="0.3937007874015748" right="0.3937007874015748" top="0.3937007874015748" bottom="0.3937007874015748" header="0.3937007874015748" footer="0.3937007874015748"/>
  <pageSetup firstPageNumber="8" useFirstPageNumber="1" horizontalDpi="600" verticalDpi="600" orientation="portrait" paperSize="9" r:id="rId1"/>
  <headerFooter>
    <oddFooter>&amp;R&amp;"Helvetica,Regular"&amp;7&amp;P/&amp;N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I96"/>
  <sheetViews>
    <sheetView showZeros="0" tabSelected="1" zoomScaleSheetLayoutView="100" workbookViewId="0" topLeftCell="A61">
      <selection activeCell="O79" sqref="O79"/>
    </sheetView>
  </sheetViews>
  <sheetFormatPr defaultColWidth="9.140625" defaultRowHeight="12.75"/>
  <cols>
    <col min="1" max="1" width="6.140625" style="5" customWidth="1"/>
    <col min="2" max="2" width="54.00390625" style="2" customWidth="1"/>
    <col min="3" max="3" width="8.7109375" style="6" customWidth="1"/>
    <col min="4" max="4" width="5.421875" style="12" customWidth="1"/>
    <col min="5" max="5" width="13.57421875" style="11" customWidth="1"/>
    <col min="6" max="6" width="12.7109375" style="11" bestFit="1" customWidth="1"/>
    <col min="7" max="8" width="15.8515625" style="11" customWidth="1"/>
    <col min="9" max="9" width="9.140625" style="6" customWidth="1"/>
    <col min="10" max="16384" width="9.140625" style="3" customWidth="1"/>
  </cols>
  <sheetData>
    <row r="1" ht="62.25" customHeight="1" thickBot="1"/>
    <row r="2" spans="2:5" ht="30.75" customHeight="1" thickBot="1">
      <c r="B2" s="45" t="s">
        <v>48</v>
      </c>
      <c r="C2" s="46"/>
      <c r="D2" s="47"/>
      <c r="E2" s="48" t="s">
        <v>47</v>
      </c>
    </row>
    <row r="3" spans="1:9" s="1" customFormat="1" ht="19.5" customHeight="1">
      <c r="A3" s="49" t="s">
        <v>10</v>
      </c>
      <c r="B3" s="50" t="s">
        <v>11</v>
      </c>
      <c r="C3" s="51" t="s">
        <v>13</v>
      </c>
      <c r="D3" s="51" t="s">
        <v>12</v>
      </c>
      <c r="E3" s="52" t="s">
        <v>14</v>
      </c>
      <c r="F3" s="51" t="s">
        <v>15</v>
      </c>
      <c r="G3" s="14"/>
      <c r="H3" s="14"/>
      <c r="I3" s="10"/>
    </row>
    <row r="4" spans="1:9" s="1" customFormat="1" ht="22.5" customHeight="1" thickBot="1">
      <c r="A4" s="53" t="s">
        <v>16</v>
      </c>
      <c r="B4" s="54"/>
      <c r="C4" s="55"/>
      <c r="D4" s="55"/>
      <c r="E4" s="56" t="s">
        <v>17</v>
      </c>
      <c r="F4" s="55" t="s">
        <v>18</v>
      </c>
      <c r="G4" s="14"/>
      <c r="H4" s="14"/>
      <c r="I4" s="10"/>
    </row>
    <row r="5" spans="1:9" s="1" customFormat="1" ht="14.25">
      <c r="A5" s="49"/>
      <c r="B5" s="50"/>
      <c r="C5" s="51"/>
      <c r="D5" s="51"/>
      <c r="E5" s="52"/>
      <c r="F5" s="51"/>
      <c r="G5" s="14"/>
      <c r="H5" s="14"/>
      <c r="I5" s="10"/>
    </row>
    <row r="6" spans="1:9" ht="320.25" customHeight="1">
      <c r="A6" s="71">
        <f>+COUNT(#REF!)+1</f>
        <v>1</v>
      </c>
      <c r="B6" s="65" t="s">
        <v>49</v>
      </c>
      <c r="C6" s="66"/>
      <c r="D6" s="70"/>
      <c r="E6" s="72" t="s">
        <v>30</v>
      </c>
      <c r="F6" s="73"/>
      <c r="G6" s="74"/>
      <c r="H6" s="74"/>
      <c r="I6" s="75"/>
    </row>
    <row r="7" spans="1:9" s="1" customFormat="1" ht="51">
      <c r="A7" s="71"/>
      <c r="B7" s="76" t="s">
        <v>5</v>
      </c>
      <c r="C7" s="66" t="s">
        <v>4</v>
      </c>
      <c r="D7" s="70">
        <v>1</v>
      </c>
      <c r="E7" s="72"/>
      <c r="F7" s="72"/>
      <c r="G7" s="15"/>
      <c r="H7" s="15"/>
      <c r="I7" s="13"/>
    </row>
    <row r="8" spans="1:9" s="1" customFormat="1" ht="14.25">
      <c r="A8" s="71"/>
      <c r="B8" s="76"/>
      <c r="C8" s="77"/>
      <c r="D8" s="77"/>
      <c r="E8" s="72"/>
      <c r="F8" s="72"/>
      <c r="G8" s="15"/>
      <c r="H8" s="15"/>
      <c r="I8" s="13"/>
    </row>
    <row r="9" spans="1:9" ht="38.25">
      <c r="A9" s="71">
        <f>+COUNT($A$6:A8)+1</f>
        <v>2</v>
      </c>
      <c r="B9" s="62" t="s">
        <v>50</v>
      </c>
      <c r="C9" s="73"/>
      <c r="D9" s="78"/>
      <c r="E9" s="72"/>
      <c r="F9" s="72"/>
      <c r="G9" s="74"/>
      <c r="H9" s="74"/>
      <c r="I9" s="75"/>
    </row>
    <row r="10" spans="1:9" ht="14.25">
      <c r="A10" s="79"/>
      <c r="B10" s="65" t="s">
        <v>6</v>
      </c>
      <c r="C10" s="73"/>
      <c r="D10" s="78"/>
      <c r="E10" s="72"/>
      <c r="F10" s="72"/>
      <c r="G10" s="74"/>
      <c r="H10" s="74"/>
      <c r="I10" s="75"/>
    </row>
    <row r="11" spans="1:9" s="4" customFormat="1" ht="14.25">
      <c r="A11" s="79"/>
      <c r="B11" s="65" t="s">
        <v>40</v>
      </c>
      <c r="C11" s="66" t="s">
        <v>2</v>
      </c>
      <c r="D11" s="80">
        <v>6</v>
      </c>
      <c r="E11" s="72"/>
      <c r="F11" s="72"/>
      <c r="G11" s="74"/>
      <c r="H11" s="74"/>
      <c r="I11" s="75"/>
    </row>
    <row r="12" spans="1:9" s="4" customFormat="1" ht="14.25">
      <c r="A12" s="79"/>
      <c r="B12" s="65" t="s">
        <v>41</v>
      </c>
      <c r="C12" s="66" t="s">
        <v>2</v>
      </c>
      <c r="D12" s="80">
        <v>6</v>
      </c>
      <c r="E12" s="72"/>
      <c r="F12" s="72"/>
      <c r="G12" s="74"/>
      <c r="H12" s="74"/>
      <c r="I12" s="75"/>
    </row>
    <row r="13" spans="1:9" s="4" customFormat="1" ht="14.25">
      <c r="A13" s="79"/>
      <c r="B13" s="65"/>
      <c r="C13" s="73"/>
      <c r="D13" s="81"/>
      <c r="E13" s="72"/>
      <c r="F13" s="72"/>
      <c r="G13" s="74"/>
      <c r="H13" s="74"/>
      <c r="I13" s="75"/>
    </row>
    <row r="14" spans="1:9" s="4" customFormat="1" ht="14.25">
      <c r="A14" s="82"/>
      <c r="B14" s="65"/>
      <c r="C14" s="73"/>
      <c r="D14" s="81"/>
      <c r="E14" s="72"/>
      <c r="F14" s="72"/>
      <c r="G14" s="74"/>
      <c r="H14" s="74"/>
      <c r="I14" s="75"/>
    </row>
    <row r="15" spans="1:9" ht="38.25">
      <c r="A15" s="71">
        <f>+COUNT($A$6:A14)+1</f>
        <v>3</v>
      </c>
      <c r="B15" s="65" t="s">
        <v>51</v>
      </c>
      <c r="C15" s="73"/>
      <c r="D15" s="81"/>
      <c r="E15" s="72"/>
      <c r="F15" s="72"/>
      <c r="G15" s="74"/>
      <c r="H15" s="74"/>
      <c r="I15" s="75"/>
    </row>
    <row r="16" spans="1:9" ht="14.25">
      <c r="A16" s="79"/>
      <c r="B16" s="65" t="s">
        <v>7</v>
      </c>
      <c r="C16" s="73"/>
      <c r="D16" s="81"/>
      <c r="E16" s="72"/>
      <c r="F16" s="72"/>
      <c r="G16" s="74"/>
      <c r="H16" s="74"/>
      <c r="I16" s="75"/>
    </row>
    <row r="17" spans="1:9" ht="14.25">
      <c r="A17" s="79"/>
      <c r="B17" s="65" t="s">
        <v>22</v>
      </c>
      <c r="C17" s="73"/>
      <c r="D17" s="81"/>
      <c r="E17" s="72"/>
      <c r="F17" s="72"/>
      <c r="G17" s="74"/>
      <c r="H17" s="74"/>
      <c r="I17" s="75"/>
    </row>
    <row r="18" spans="1:9" ht="14.25">
      <c r="A18" s="82"/>
      <c r="B18" s="65" t="s">
        <v>42</v>
      </c>
      <c r="C18" s="73"/>
      <c r="D18" s="81"/>
      <c r="E18" s="72"/>
      <c r="F18" s="72"/>
      <c r="G18" s="74"/>
      <c r="H18" s="74"/>
      <c r="I18" s="75"/>
    </row>
    <row r="19" spans="1:9" ht="14.25">
      <c r="A19" s="82"/>
      <c r="B19" s="65"/>
      <c r="C19" s="66" t="s">
        <v>4</v>
      </c>
      <c r="D19" s="66">
        <v>2</v>
      </c>
      <c r="E19" s="72"/>
      <c r="F19" s="72"/>
      <c r="G19" s="74"/>
      <c r="H19" s="74"/>
      <c r="I19" s="75"/>
    </row>
    <row r="20" spans="1:9" ht="14.25">
      <c r="A20" s="82"/>
      <c r="B20" s="65"/>
      <c r="C20" s="66"/>
      <c r="D20" s="66"/>
      <c r="E20" s="72"/>
      <c r="F20" s="72"/>
      <c r="G20" s="74"/>
      <c r="H20" s="74"/>
      <c r="I20" s="75"/>
    </row>
    <row r="21" spans="1:9" ht="38.25">
      <c r="A21" s="71">
        <f>+COUNT($A$6:A20)+1</f>
        <v>4</v>
      </c>
      <c r="B21" s="65" t="s">
        <v>52</v>
      </c>
      <c r="C21" s="73"/>
      <c r="D21" s="81"/>
      <c r="E21" s="72"/>
      <c r="F21" s="72"/>
      <c r="G21" s="74"/>
      <c r="H21" s="74"/>
      <c r="I21" s="75"/>
    </row>
    <row r="22" spans="1:9" ht="14.25">
      <c r="A22" s="79"/>
      <c r="B22" s="65" t="s">
        <v>7</v>
      </c>
      <c r="C22" s="73"/>
      <c r="D22" s="81"/>
      <c r="E22" s="72"/>
      <c r="F22" s="72"/>
      <c r="G22" s="74"/>
      <c r="H22" s="74"/>
      <c r="I22" s="75"/>
    </row>
    <row r="23" spans="1:9" ht="14.25">
      <c r="A23" s="79"/>
      <c r="B23" s="65" t="s">
        <v>22</v>
      </c>
      <c r="C23" s="66"/>
      <c r="D23" s="66"/>
      <c r="E23" s="72"/>
      <c r="F23" s="72"/>
      <c r="G23" s="74"/>
      <c r="H23" s="74"/>
      <c r="I23" s="75"/>
    </row>
    <row r="24" spans="1:9" ht="14.25">
      <c r="A24" s="82"/>
      <c r="B24" s="65" t="s">
        <v>42</v>
      </c>
      <c r="C24" s="73"/>
      <c r="D24" s="73"/>
      <c r="E24" s="72"/>
      <c r="F24" s="72"/>
      <c r="G24" s="74"/>
      <c r="H24" s="74"/>
      <c r="I24" s="75"/>
    </row>
    <row r="25" spans="1:9" ht="14.25">
      <c r="A25" s="82"/>
      <c r="B25" s="83"/>
      <c r="C25" s="66" t="s">
        <v>4</v>
      </c>
      <c r="D25" s="66">
        <v>2</v>
      </c>
      <c r="E25" s="72"/>
      <c r="F25" s="72"/>
      <c r="G25" s="74"/>
      <c r="H25" s="74"/>
      <c r="I25" s="75"/>
    </row>
    <row r="26" spans="1:9" ht="14.25">
      <c r="A26" s="82"/>
      <c r="B26" s="83"/>
      <c r="C26" s="66"/>
      <c r="D26" s="66"/>
      <c r="E26" s="72"/>
      <c r="F26" s="72"/>
      <c r="G26" s="74"/>
      <c r="H26" s="74"/>
      <c r="I26" s="75"/>
    </row>
    <row r="27" spans="1:9" ht="35.25" customHeight="1">
      <c r="A27" s="71">
        <f>+COUNT($A$6:A25)+1</f>
        <v>5</v>
      </c>
      <c r="B27" s="65" t="s">
        <v>53</v>
      </c>
      <c r="C27" s="73"/>
      <c r="D27" s="81"/>
      <c r="E27" s="72"/>
      <c r="F27" s="72"/>
      <c r="G27" s="74"/>
      <c r="H27" s="74"/>
      <c r="I27" s="75"/>
    </row>
    <row r="28" spans="1:9" ht="14.25">
      <c r="A28" s="79"/>
      <c r="B28" s="65" t="s">
        <v>7</v>
      </c>
      <c r="C28" s="73"/>
      <c r="D28" s="81"/>
      <c r="E28" s="72"/>
      <c r="F28" s="72"/>
      <c r="G28" s="74"/>
      <c r="H28" s="74"/>
      <c r="I28" s="75"/>
    </row>
    <row r="29" spans="1:9" ht="14.25">
      <c r="A29" s="82"/>
      <c r="B29" s="65" t="s">
        <v>26</v>
      </c>
      <c r="C29" s="66" t="s">
        <v>2</v>
      </c>
      <c r="D29" s="66">
        <v>395</v>
      </c>
      <c r="E29" s="72"/>
      <c r="F29" s="72"/>
      <c r="G29" s="74"/>
      <c r="H29" s="74"/>
      <c r="I29" s="75"/>
    </row>
    <row r="30" spans="1:9" ht="14.25">
      <c r="A30" s="82"/>
      <c r="B30" s="65"/>
      <c r="C30" s="73"/>
      <c r="D30" s="81"/>
      <c r="E30" s="72"/>
      <c r="F30" s="72"/>
      <c r="G30" s="74"/>
      <c r="H30" s="74"/>
      <c r="I30" s="75"/>
    </row>
    <row r="31" spans="1:9" ht="25.5">
      <c r="A31" s="71">
        <f>+COUNT($A$6:A30)+1</f>
        <v>6</v>
      </c>
      <c r="B31" s="65" t="s">
        <v>54</v>
      </c>
      <c r="C31" s="84"/>
      <c r="D31" s="84"/>
      <c r="E31" s="67"/>
      <c r="F31" s="72"/>
      <c r="G31" s="74"/>
      <c r="H31" s="74"/>
      <c r="I31" s="75"/>
    </row>
    <row r="32" spans="1:9" ht="14.25">
      <c r="A32" s="71"/>
      <c r="B32" s="65" t="s">
        <v>20</v>
      </c>
      <c r="C32" s="84"/>
      <c r="D32" s="84"/>
      <c r="E32" s="67"/>
      <c r="F32" s="72"/>
      <c r="G32" s="74"/>
      <c r="H32" s="74"/>
      <c r="I32" s="75"/>
    </row>
    <row r="33" spans="1:9" s="7" customFormat="1" ht="32.25" customHeight="1">
      <c r="A33" s="85"/>
      <c r="B33" s="65" t="s">
        <v>23</v>
      </c>
      <c r="C33" s="66" t="s">
        <v>4</v>
      </c>
      <c r="D33" s="66">
        <v>28</v>
      </c>
      <c r="E33" s="67"/>
      <c r="F33" s="72"/>
      <c r="G33" s="86"/>
      <c r="H33" s="86"/>
      <c r="I33" s="87"/>
    </row>
    <row r="34" spans="1:9" s="7" customFormat="1" ht="15">
      <c r="A34" s="85"/>
      <c r="B34" s="65"/>
      <c r="C34" s="66"/>
      <c r="D34" s="66"/>
      <c r="E34" s="67"/>
      <c r="F34" s="72"/>
      <c r="G34" s="86"/>
      <c r="H34" s="86"/>
      <c r="I34" s="87"/>
    </row>
    <row r="35" spans="1:9" s="7" customFormat="1" ht="25.5">
      <c r="A35" s="71">
        <f>+COUNT($A$6:A34)+1</f>
        <v>7</v>
      </c>
      <c r="B35" s="65" t="s">
        <v>55</v>
      </c>
      <c r="C35" s="84"/>
      <c r="D35" s="84"/>
      <c r="E35" s="67"/>
      <c r="F35" s="72"/>
      <c r="G35" s="86"/>
      <c r="H35" s="86"/>
      <c r="I35" s="87"/>
    </row>
    <row r="36" spans="1:9" s="7" customFormat="1" ht="25.5">
      <c r="A36" s="79"/>
      <c r="B36" s="65" t="s">
        <v>19</v>
      </c>
      <c r="C36" s="84"/>
      <c r="D36" s="84"/>
      <c r="E36" s="67"/>
      <c r="F36" s="72"/>
      <c r="G36" s="86"/>
      <c r="H36" s="86"/>
      <c r="I36" s="87"/>
    </row>
    <row r="37" spans="1:9" s="7" customFormat="1" ht="33" customHeight="1">
      <c r="A37" s="79"/>
      <c r="B37" s="65" t="s">
        <v>23</v>
      </c>
      <c r="C37" s="66" t="s">
        <v>4</v>
      </c>
      <c r="D37" s="66">
        <v>28</v>
      </c>
      <c r="E37" s="67"/>
      <c r="F37" s="72"/>
      <c r="G37" s="86"/>
      <c r="H37" s="86"/>
      <c r="I37" s="87"/>
    </row>
    <row r="38" spans="1:9" s="7" customFormat="1" ht="15">
      <c r="A38" s="79"/>
      <c r="B38" s="65"/>
      <c r="C38" s="66"/>
      <c r="D38" s="66"/>
      <c r="E38" s="67"/>
      <c r="F38" s="72"/>
      <c r="G38" s="86"/>
      <c r="H38" s="86"/>
      <c r="I38" s="87"/>
    </row>
    <row r="39" spans="1:9" s="7" customFormat="1" ht="25.5">
      <c r="A39" s="71">
        <f>+COUNT($A$6:A38)+1</f>
        <v>8</v>
      </c>
      <c r="B39" s="62" t="s">
        <v>56</v>
      </c>
      <c r="C39" s="66"/>
      <c r="D39" s="66"/>
      <c r="E39" s="67"/>
      <c r="F39" s="72"/>
      <c r="G39" s="86"/>
      <c r="H39" s="86"/>
      <c r="I39" s="87"/>
    </row>
    <row r="40" spans="1:9" s="7" customFormat="1" ht="15">
      <c r="A40" s="71"/>
      <c r="B40" s="62"/>
      <c r="C40" s="66" t="s">
        <v>4</v>
      </c>
      <c r="D40" s="66">
        <v>14</v>
      </c>
      <c r="E40" s="67"/>
      <c r="F40" s="72"/>
      <c r="G40" s="86"/>
      <c r="H40" s="86"/>
      <c r="I40" s="87"/>
    </row>
    <row r="41" spans="1:9" s="7" customFormat="1" ht="15">
      <c r="A41" s="79"/>
      <c r="B41" s="65"/>
      <c r="C41" s="66"/>
      <c r="D41" s="66"/>
      <c r="E41" s="67"/>
      <c r="F41" s="72"/>
      <c r="G41" s="86"/>
      <c r="H41" s="86"/>
      <c r="I41" s="87"/>
    </row>
    <row r="42" spans="1:9" s="7" customFormat="1" ht="25.5">
      <c r="A42" s="71">
        <f>+COUNT($A$6:A41)+1</f>
        <v>9</v>
      </c>
      <c r="B42" s="62" t="s">
        <v>57</v>
      </c>
      <c r="C42" s="66"/>
      <c r="D42" s="66"/>
      <c r="E42" s="67"/>
      <c r="F42" s="72"/>
      <c r="G42" s="86"/>
      <c r="H42" s="86"/>
      <c r="I42" s="87"/>
    </row>
    <row r="43" spans="1:9" s="7" customFormat="1" ht="15">
      <c r="A43" s="71"/>
      <c r="B43" s="62"/>
      <c r="C43" s="66" t="s">
        <v>4</v>
      </c>
      <c r="D43" s="66">
        <v>14</v>
      </c>
      <c r="E43" s="67"/>
      <c r="F43" s="72"/>
      <c r="G43" s="86"/>
      <c r="H43" s="86"/>
      <c r="I43" s="87"/>
    </row>
    <row r="44" spans="1:9" s="7" customFormat="1" ht="15">
      <c r="A44" s="79"/>
      <c r="B44" s="65"/>
      <c r="C44" s="66"/>
      <c r="D44" s="66"/>
      <c r="E44" s="67"/>
      <c r="F44" s="72"/>
      <c r="G44" s="86"/>
      <c r="H44" s="86"/>
      <c r="I44" s="87"/>
    </row>
    <row r="45" spans="1:9" s="8" customFormat="1" ht="25.5">
      <c r="A45" s="71">
        <f>+COUNT($A$6:A44)+1</f>
        <v>10</v>
      </c>
      <c r="B45" s="65" t="s">
        <v>58</v>
      </c>
      <c r="C45" s="66"/>
      <c r="D45" s="70"/>
      <c r="E45" s="68"/>
      <c r="F45" s="72"/>
      <c r="G45" s="15"/>
      <c r="H45" s="15"/>
      <c r="I45" s="13"/>
    </row>
    <row r="46" spans="1:9" s="4" customFormat="1" ht="14.25">
      <c r="A46" s="79"/>
      <c r="B46" s="65" t="s">
        <v>39</v>
      </c>
      <c r="C46" s="66" t="s">
        <v>4</v>
      </c>
      <c r="D46" s="70">
        <v>2</v>
      </c>
      <c r="E46" s="67"/>
      <c r="F46" s="72"/>
      <c r="G46" s="74"/>
      <c r="H46" s="74"/>
      <c r="I46" s="75"/>
    </row>
    <row r="47" spans="1:9" s="4" customFormat="1" ht="14.25">
      <c r="A47" s="88"/>
      <c r="B47" s="65"/>
      <c r="C47" s="66"/>
      <c r="D47" s="70"/>
      <c r="E47" s="68"/>
      <c r="F47" s="72"/>
      <c r="G47" s="74"/>
      <c r="H47" s="74"/>
      <c r="I47" s="75"/>
    </row>
    <row r="48" spans="1:9" s="8" customFormat="1" ht="63.75">
      <c r="A48" s="71">
        <f>+COUNT($A$6:A47)+1</f>
        <v>11</v>
      </c>
      <c r="B48" s="65" t="s">
        <v>59</v>
      </c>
      <c r="C48" s="73"/>
      <c r="D48" s="78"/>
      <c r="E48" s="67"/>
      <c r="F48" s="72"/>
      <c r="G48" s="15"/>
      <c r="H48" s="15"/>
      <c r="I48" s="13"/>
    </row>
    <row r="49" spans="1:9" s="4" customFormat="1" ht="14.25">
      <c r="A49" s="79"/>
      <c r="B49" s="65" t="s">
        <v>45</v>
      </c>
      <c r="C49" s="66" t="s">
        <v>4</v>
      </c>
      <c r="D49" s="80">
        <v>44</v>
      </c>
      <c r="E49" s="67"/>
      <c r="F49" s="72"/>
      <c r="G49" s="74"/>
      <c r="H49" s="74"/>
      <c r="I49" s="75"/>
    </row>
    <row r="50" spans="1:9" s="4" customFormat="1" ht="14.25">
      <c r="A50" s="79"/>
      <c r="B50" s="65" t="s">
        <v>46</v>
      </c>
      <c r="C50" s="66" t="s">
        <v>4</v>
      </c>
      <c r="D50" s="80">
        <v>8</v>
      </c>
      <c r="E50" s="67"/>
      <c r="F50" s="72"/>
      <c r="G50" s="74"/>
      <c r="H50" s="74"/>
      <c r="I50" s="75"/>
    </row>
    <row r="51" spans="1:9" s="8" customFormat="1" ht="14.25">
      <c r="A51" s="79"/>
      <c r="B51" s="89"/>
      <c r="C51" s="66"/>
      <c r="D51" s="80"/>
      <c r="E51" s="72"/>
      <c r="F51" s="72"/>
      <c r="G51" s="15"/>
      <c r="H51" s="15"/>
      <c r="I51" s="13"/>
    </row>
    <row r="52" spans="1:9" s="8" customFormat="1" ht="38.25">
      <c r="A52" s="71">
        <f>+COUNT($A$6:A51)+1</f>
        <v>12</v>
      </c>
      <c r="B52" s="62" t="s">
        <v>60</v>
      </c>
      <c r="C52" s="66" t="s">
        <v>3</v>
      </c>
      <c r="D52" s="80">
        <v>85</v>
      </c>
      <c r="E52" s="67"/>
      <c r="F52" s="72"/>
      <c r="G52" s="15"/>
      <c r="H52" s="15"/>
      <c r="I52" s="13"/>
    </row>
    <row r="53" spans="1:9" s="8" customFormat="1" ht="14.25">
      <c r="A53" s="79"/>
      <c r="B53" s="90"/>
      <c r="C53" s="66"/>
      <c r="D53" s="80"/>
      <c r="E53" s="67"/>
      <c r="F53" s="72">
        <f>E53*D53</f>
        <v>0</v>
      </c>
      <c r="G53" s="15"/>
      <c r="H53" s="15"/>
      <c r="I53" s="13"/>
    </row>
    <row r="54" spans="1:9" s="8" customFormat="1" ht="36" customHeight="1">
      <c r="A54" s="71">
        <f>+COUNT($A$6:A53)+1</f>
        <v>13</v>
      </c>
      <c r="B54" s="65" t="s">
        <v>61</v>
      </c>
      <c r="C54" s="66"/>
      <c r="D54" s="80"/>
      <c r="E54" s="67"/>
      <c r="F54" s="72">
        <f>E54*D54</f>
        <v>0</v>
      </c>
      <c r="G54" s="15"/>
      <c r="H54" s="15"/>
      <c r="I54" s="13"/>
    </row>
    <row r="55" spans="1:9" s="8" customFormat="1" ht="14.25">
      <c r="A55" s="79"/>
      <c r="B55" s="69" t="s">
        <v>25</v>
      </c>
      <c r="C55" s="66" t="s">
        <v>2</v>
      </c>
      <c r="D55" s="80">
        <v>14</v>
      </c>
      <c r="E55" s="67"/>
      <c r="F55" s="72"/>
      <c r="G55" s="15"/>
      <c r="H55" s="15"/>
      <c r="I55" s="13"/>
    </row>
    <row r="56" spans="1:9" s="8" customFormat="1" ht="14.25">
      <c r="A56" s="79"/>
      <c r="B56" s="69"/>
      <c r="C56" s="66"/>
      <c r="D56" s="80"/>
      <c r="E56" s="67"/>
      <c r="F56" s="66"/>
      <c r="G56" s="15"/>
      <c r="H56" s="15"/>
      <c r="I56" s="13"/>
    </row>
    <row r="57" spans="1:9" s="8" customFormat="1" ht="51">
      <c r="A57" s="71">
        <f>+COUNT($A$6:A56)+1</f>
        <v>14</v>
      </c>
      <c r="B57" s="65" t="s">
        <v>62</v>
      </c>
      <c r="C57" s="66"/>
      <c r="D57" s="80"/>
      <c r="E57" s="67"/>
      <c r="F57" s="66"/>
      <c r="G57" s="15"/>
      <c r="H57" s="15"/>
      <c r="I57" s="13"/>
    </row>
    <row r="58" spans="1:9" s="8" customFormat="1" ht="14.25">
      <c r="A58" s="79"/>
      <c r="B58" s="69"/>
      <c r="C58" s="66" t="s">
        <v>8</v>
      </c>
      <c r="D58" s="70">
        <v>6</v>
      </c>
      <c r="E58" s="67"/>
      <c r="F58" s="72"/>
      <c r="G58" s="15"/>
      <c r="H58" s="15"/>
      <c r="I58" s="13"/>
    </row>
    <row r="59" spans="1:9" s="8" customFormat="1" ht="14.25">
      <c r="A59" s="79"/>
      <c r="B59" s="69"/>
      <c r="C59" s="66"/>
      <c r="D59" s="70"/>
      <c r="E59" s="67"/>
      <c r="F59" s="66"/>
      <c r="G59" s="15"/>
      <c r="H59" s="15"/>
      <c r="I59" s="13"/>
    </row>
    <row r="60" spans="1:9" s="8" customFormat="1" ht="38.25">
      <c r="A60" s="71">
        <f>+COUNT($A$6:A59)+1</f>
        <v>15</v>
      </c>
      <c r="B60" s="65" t="s">
        <v>63</v>
      </c>
      <c r="C60" s="66"/>
      <c r="D60" s="70"/>
      <c r="E60" s="67"/>
      <c r="F60" s="66"/>
      <c r="G60" s="15"/>
      <c r="H60" s="15"/>
      <c r="I60" s="13"/>
    </row>
    <row r="61" spans="1:9" s="8" customFormat="1" ht="14.25">
      <c r="A61" s="79"/>
      <c r="B61" s="69"/>
      <c r="C61" s="66" t="s">
        <v>8</v>
      </c>
      <c r="D61" s="70">
        <v>105</v>
      </c>
      <c r="E61" s="67"/>
      <c r="F61" s="72"/>
      <c r="G61" s="15"/>
      <c r="H61" s="15"/>
      <c r="I61" s="13"/>
    </row>
    <row r="62" spans="1:9" s="8" customFormat="1" ht="14.25">
      <c r="A62" s="79"/>
      <c r="B62" s="69"/>
      <c r="C62" s="66"/>
      <c r="D62" s="70"/>
      <c r="E62" s="67"/>
      <c r="F62" s="72"/>
      <c r="G62" s="15"/>
      <c r="H62" s="15"/>
      <c r="I62" s="13"/>
    </row>
    <row r="63" spans="1:9" s="9" customFormat="1" ht="14.25">
      <c r="A63" s="71">
        <v>16</v>
      </c>
      <c r="B63" s="62" t="s">
        <v>32</v>
      </c>
      <c r="C63" s="66"/>
      <c r="D63" s="70"/>
      <c r="E63" s="67"/>
      <c r="F63" s="72"/>
      <c r="G63" s="15"/>
      <c r="H63" s="15"/>
      <c r="I63" s="13"/>
    </row>
    <row r="64" spans="1:9" s="8" customFormat="1" ht="14.25">
      <c r="A64" s="79"/>
      <c r="B64" s="69" t="s">
        <v>33</v>
      </c>
      <c r="C64" s="66"/>
      <c r="D64" s="70"/>
      <c r="E64" s="67"/>
      <c r="F64" s="72"/>
      <c r="G64" s="15"/>
      <c r="H64" s="15"/>
      <c r="I64" s="13"/>
    </row>
    <row r="65" spans="1:9" s="8" customFormat="1" ht="14.25">
      <c r="A65" s="79"/>
      <c r="B65" s="69" t="s">
        <v>34</v>
      </c>
      <c r="C65" s="66" t="s">
        <v>35</v>
      </c>
      <c r="D65" s="70">
        <v>2</v>
      </c>
      <c r="E65" s="67"/>
      <c r="F65" s="72"/>
      <c r="G65" s="15"/>
      <c r="H65" s="15"/>
      <c r="I65" s="13"/>
    </row>
    <row r="66" spans="1:9" s="8" customFormat="1" ht="14.25">
      <c r="A66" s="79"/>
      <c r="B66" s="69" t="s">
        <v>36</v>
      </c>
      <c r="C66" s="66"/>
      <c r="D66" s="70"/>
      <c r="E66" s="67"/>
      <c r="F66" s="72"/>
      <c r="G66" s="15"/>
      <c r="H66" s="15"/>
      <c r="I66" s="13"/>
    </row>
    <row r="67" spans="1:9" s="8" customFormat="1" ht="14.25">
      <c r="A67" s="79"/>
      <c r="B67" s="69" t="s">
        <v>37</v>
      </c>
      <c r="C67" s="66" t="s">
        <v>35</v>
      </c>
      <c r="D67" s="70">
        <v>22</v>
      </c>
      <c r="E67" s="67"/>
      <c r="F67" s="72"/>
      <c r="G67" s="15"/>
      <c r="H67" s="15"/>
      <c r="I67" s="13"/>
    </row>
    <row r="68" spans="1:9" s="8" customFormat="1" ht="14.25">
      <c r="A68" s="79"/>
      <c r="B68" s="69"/>
      <c r="C68" s="66"/>
      <c r="D68" s="80"/>
      <c r="E68" s="67"/>
      <c r="F68" s="72"/>
      <c r="G68" s="15"/>
      <c r="H68" s="15"/>
      <c r="I68" s="13"/>
    </row>
    <row r="69" spans="1:9" s="9" customFormat="1" ht="14.25">
      <c r="A69" s="71">
        <v>17</v>
      </c>
      <c r="B69" s="62" t="s">
        <v>43</v>
      </c>
      <c r="C69" s="66"/>
      <c r="D69" s="70"/>
      <c r="E69" s="67"/>
      <c r="F69" s="72"/>
      <c r="G69" s="15"/>
      <c r="H69" s="15"/>
      <c r="I69" s="13"/>
    </row>
    <row r="70" spans="1:9" s="8" customFormat="1" ht="14.25">
      <c r="A70" s="79"/>
      <c r="B70" s="69" t="s">
        <v>44</v>
      </c>
      <c r="C70" s="66" t="s">
        <v>21</v>
      </c>
      <c r="D70" s="70">
        <v>1</v>
      </c>
      <c r="E70" s="67"/>
      <c r="F70" s="72"/>
      <c r="G70" s="15"/>
      <c r="H70" s="15"/>
      <c r="I70" s="13"/>
    </row>
    <row r="71" spans="1:9" s="8" customFormat="1" ht="14.25">
      <c r="A71" s="79"/>
      <c r="B71" s="69"/>
      <c r="C71" s="66"/>
      <c r="D71" s="80"/>
      <c r="E71" s="67"/>
      <c r="F71" s="72"/>
      <c r="G71" s="15"/>
      <c r="H71" s="15"/>
      <c r="I71" s="13"/>
    </row>
    <row r="72" spans="1:9" s="9" customFormat="1" ht="14.25">
      <c r="A72" s="71">
        <v>18</v>
      </c>
      <c r="B72" s="62" t="s">
        <v>9</v>
      </c>
      <c r="C72" s="66" t="s">
        <v>21</v>
      </c>
      <c r="D72" s="70">
        <v>1</v>
      </c>
      <c r="E72" s="67"/>
      <c r="F72" s="72"/>
      <c r="G72" s="15"/>
      <c r="H72" s="15"/>
      <c r="I72" s="13"/>
    </row>
    <row r="73" spans="1:9" s="9" customFormat="1" ht="14.25">
      <c r="A73" s="79"/>
      <c r="B73" s="62"/>
      <c r="C73" s="66"/>
      <c r="D73" s="70"/>
      <c r="E73" s="67"/>
      <c r="F73" s="72"/>
      <c r="G73" s="15"/>
      <c r="H73" s="15"/>
      <c r="I73" s="13"/>
    </row>
    <row r="74" spans="1:9" s="8" customFormat="1" ht="14.25">
      <c r="A74" s="71">
        <f>+COUNT($A$6:A73)+1</f>
        <v>19</v>
      </c>
      <c r="B74" s="62" t="s">
        <v>64</v>
      </c>
      <c r="C74" s="66" t="s">
        <v>4</v>
      </c>
      <c r="D74" s="80">
        <v>3</v>
      </c>
      <c r="E74" s="67"/>
      <c r="F74" s="72"/>
      <c r="G74" s="15"/>
      <c r="H74" s="15"/>
      <c r="I74" s="13"/>
    </row>
    <row r="75" spans="1:9" s="8" customFormat="1" ht="14.25">
      <c r="A75" s="71"/>
      <c r="B75" s="62"/>
      <c r="C75" s="66"/>
      <c r="D75" s="80"/>
      <c r="E75" s="67"/>
      <c r="F75" s="72"/>
      <c r="G75" s="15"/>
      <c r="H75" s="15"/>
      <c r="I75" s="13"/>
    </row>
    <row r="76" spans="1:9" s="8" customFormat="1" ht="18.75" customHeight="1">
      <c r="A76" s="71">
        <f>+COUNT($A$6:A75)+1</f>
        <v>20</v>
      </c>
      <c r="B76" s="62" t="s">
        <v>38</v>
      </c>
      <c r="C76" s="66" t="s">
        <v>21</v>
      </c>
      <c r="D76" s="80">
        <v>1</v>
      </c>
      <c r="E76" s="67"/>
      <c r="F76" s="72"/>
      <c r="G76" s="15"/>
      <c r="H76" s="15"/>
      <c r="I76" s="13"/>
    </row>
    <row r="77" spans="1:9" s="8" customFormat="1" ht="14.25">
      <c r="A77" s="71"/>
      <c r="B77" s="62"/>
      <c r="C77" s="66"/>
      <c r="D77" s="80"/>
      <c r="E77" s="67"/>
      <c r="F77" s="72"/>
      <c r="G77" s="15"/>
      <c r="H77" s="15"/>
      <c r="I77" s="13"/>
    </row>
    <row r="78" spans="1:9" s="8" customFormat="1" ht="14.25">
      <c r="A78" s="71">
        <f>+COUNT($A$6:A77)+1</f>
        <v>21</v>
      </c>
      <c r="B78" s="62" t="s">
        <v>65</v>
      </c>
      <c r="C78" s="66" t="s">
        <v>24</v>
      </c>
      <c r="D78" s="80">
        <v>10</v>
      </c>
      <c r="E78" s="67">
        <f>SUM(F6:F77)</f>
        <v>0</v>
      </c>
      <c r="F78" s="72">
        <f>E78*0.1</f>
        <v>0</v>
      </c>
      <c r="G78" s="15"/>
      <c r="H78" s="15"/>
      <c r="I78" s="13"/>
    </row>
    <row r="79" spans="1:9" ht="14.25">
      <c r="A79" s="79"/>
      <c r="B79" s="91"/>
      <c r="C79" s="92"/>
      <c r="D79" s="93"/>
      <c r="E79" s="72"/>
      <c r="F79" s="67"/>
      <c r="G79" s="74"/>
      <c r="H79" s="74"/>
      <c r="I79" s="75"/>
    </row>
    <row r="80" spans="1:9" s="7" customFormat="1" ht="15.75" thickBot="1">
      <c r="A80" s="94"/>
      <c r="B80" s="95" t="s">
        <v>0</v>
      </c>
      <c r="C80" s="96"/>
      <c r="D80" s="97"/>
      <c r="E80" s="98"/>
      <c r="F80" s="98">
        <f>SUM(F6:F78)</f>
        <v>0</v>
      </c>
      <c r="G80" s="86"/>
      <c r="H80" s="86"/>
      <c r="I80" s="87"/>
    </row>
    <row r="81" spans="1:9" ht="14.25">
      <c r="A81" s="79"/>
      <c r="B81" s="91"/>
      <c r="C81" s="92"/>
      <c r="D81" s="93"/>
      <c r="E81" s="72"/>
      <c r="F81" s="72"/>
      <c r="G81" s="74"/>
      <c r="H81" s="74"/>
      <c r="I81" s="75"/>
    </row>
    <row r="82" spans="1:9" ht="14.25">
      <c r="A82" s="79"/>
      <c r="B82" s="65"/>
      <c r="C82" s="73"/>
      <c r="D82" s="81"/>
      <c r="E82" s="72"/>
      <c r="F82" s="72"/>
      <c r="G82" s="74"/>
      <c r="H82" s="74"/>
      <c r="I82" s="75"/>
    </row>
    <row r="83" spans="1:6" ht="14.25">
      <c r="A83" s="57"/>
      <c r="B83" s="63"/>
      <c r="C83" s="61"/>
      <c r="D83" s="64"/>
      <c r="E83" s="60"/>
      <c r="F83" s="60"/>
    </row>
    <row r="84" spans="1:6" ht="14.25">
      <c r="A84" s="57"/>
      <c r="B84" s="63"/>
      <c r="C84" s="61"/>
      <c r="D84" s="64"/>
      <c r="E84" s="60"/>
      <c r="F84" s="60"/>
    </row>
    <row r="85" spans="1:6" ht="14.25">
      <c r="A85" s="59"/>
      <c r="B85" s="63"/>
      <c r="C85" s="61"/>
      <c r="D85" s="64"/>
      <c r="E85" s="60"/>
      <c r="F85" s="60"/>
    </row>
    <row r="86" spans="1:6" ht="14.25">
      <c r="A86" s="58"/>
      <c r="B86" s="63"/>
      <c r="C86" s="61"/>
      <c r="D86" s="64"/>
      <c r="E86" s="60"/>
      <c r="F86" s="60"/>
    </row>
    <row r="87" spans="1:6" ht="14.25">
      <c r="A87" s="58"/>
      <c r="B87" s="63"/>
      <c r="C87" s="61"/>
      <c r="D87" s="64"/>
      <c r="E87" s="60"/>
      <c r="F87" s="60"/>
    </row>
    <row r="88" spans="1:6" ht="14.25">
      <c r="A88" s="58"/>
      <c r="B88" s="63"/>
      <c r="C88" s="61"/>
      <c r="D88" s="64"/>
      <c r="E88" s="60"/>
      <c r="F88" s="60"/>
    </row>
    <row r="89" spans="1:6" ht="14.25">
      <c r="A89" s="58"/>
      <c r="B89" s="63"/>
      <c r="C89" s="61"/>
      <c r="D89" s="64"/>
      <c r="E89" s="60"/>
      <c r="F89" s="60"/>
    </row>
    <row r="90" spans="1:6" ht="14.25">
      <c r="A90" s="58"/>
      <c r="B90" s="63"/>
      <c r="C90" s="61"/>
      <c r="D90" s="64"/>
      <c r="E90" s="60"/>
      <c r="F90" s="60"/>
    </row>
    <row r="91" spans="1:6" ht="14.25">
      <c r="A91" s="58"/>
      <c r="B91" s="63"/>
      <c r="C91" s="61"/>
      <c r="D91" s="64"/>
      <c r="E91" s="60"/>
      <c r="F91" s="60"/>
    </row>
    <row r="92" spans="1:6" ht="14.25">
      <c r="A92" s="58"/>
      <c r="B92" s="63"/>
      <c r="C92" s="61"/>
      <c r="D92" s="64"/>
      <c r="E92" s="60"/>
      <c r="F92" s="60"/>
    </row>
    <row r="93" spans="1:6" ht="14.25">
      <c r="A93" s="58"/>
      <c r="B93" s="63"/>
      <c r="C93" s="61"/>
      <c r="D93" s="64"/>
      <c r="E93" s="60"/>
      <c r="F93" s="60"/>
    </row>
    <row r="94" spans="1:6" ht="14.25">
      <c r="A94" s="58"/>
      <c r="B94" s="63"/>
      <c r="C94" s="61"/>
      <c r="D94" s="64"/>
      <c r="E94" s="60"/>
      <c r="F94" s="60"/>
    </row>
    <row r="95" spans="1:6" ht="14.25">
      <c r="A95" s="58"/>
      <c r="B95" s="63"/>
      <c r="C95" s="61"/>
      <c r="D95" s="64"/>
      <c r="E95" s="60"/>
      <c r="F95" s="60"/>
    </row>
    <row r="96" spans="1:6" ht="14.25">
      <c r="A96" s="58"/>
      <c r="B96" s="63"/>
      <c r="C96" s="61"/>
      <c r="D96" s="64"/>
      <c r="E96" s="60"/>
      <c r="F96" s="60"/>
    </row>
  </sheetData>
  <sheetProtection/>
  <printOptions/>
  <pageMargins left="0.3937007874015748" right="0.3937007874015748" top="0.3937007874015748" bottom="0.3937007874015748" header="0.3937007874015748" footer="0.3937007874015748"/>
  <pageSetup firstPageNumber="8" useFirstPageNumber="1" horizontalDpi="600" verticalDpi="600" orientation="portrait" paperSize="9" scale="95" r:id="rId3"/>
  <headerFooter>
    <oddHeader>&amp;L&amp;G</oddHeader>
    <oddFooter>&amp;R&amp;"Helvetica,Običajno"&amp;7&amp;P/&amp;N</oddFooter>
  </headerFooter>
  <rowBreaks count="2" manualBreakCount="2">
    <brk id="19" max="5" man="1"/>
    <brk id="46" max="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Sabina Roštan</cp:lastModifiedBy>
  <cp:lastPrinted>2017-02-14T08:08:56Z</cp:lastPrinted>
  <dcterms:created xsi:type="dcterms:W3CDTF">2004-07-07T07:47:17Z</dcterms:created>
  <dcterms:modified xsi:type="dcterms:W3CDTF">2017-03-17T08:50:08Z</dcterms:modified>
  <cp:category/>
  <cp:version/>
  <cp:contentType/>
  <cp:contentStatus/>
</cp:coreProperties>
</file>